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neb\Documents\Hidra\Queluzito\Sondagem2025\"/>
    </mc:Choice>
  </mc:AlternateContent>
  <xr:revisionPtr revIDLastSave="0" documentId="8_{01144604-9956-442C-973A-6E2322C446C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Orçamento Sintético" sheetId="1" r:id="rId1"/>
  </sheets>
  <calcPr calcId="191029"/>
</workbook>
</file>

<file path=xl/calcChain.xml><?xml version="1.0" encoding="utf-8"?>
<calcChain xmlns="http://schemas.openxmlformats.org/spreadsheetml/2006/main">
  <c r="H15" i="1" l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8" i="1"/>
  <c r="I8" i="1" s="1"/>
  <c r="H9" i="1" l="1"/>
  <c r="I9" i="1" s="1"/>
  <c r="H7" i="1"/>
  <c r="I7" i="1" s="1"/>
  <c r="J4" i="1" l="1"/>
  <c r="J8" i="1" l="1"/>
  <c r="J13" i="1"/>
  <c r="J10" i="1"/>
  <c r="J11" i="1"/>
  <c r="J12" i="1"/>
  <c r="J14" i="1"/>
  <c r="J15" i="1"/>
  <c r="J7" i="1"/>
  <c r="J9" i="1"/>
</calcChain>
</file>

<file path=xl/sharedStrings.xml><?xml version="1.0" encoding="utf-8"?>
<sst xmlns="http://schemas.openxmlformats.org/spreadsheetml/2006/main" count="60" uniqueCount="52">
  <si>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</si>
  <si>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</si>
  <si>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</si>
  <si>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</si>
  <si>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</si>
  <si>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</si>
  <si>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</si>
  <si>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</si>
  <si>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</si>
  <si>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</si>
  <si>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</si>
  <si>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</si>
  <si>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</si>
  <si>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</si>
  <si>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</si>
  <si>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</si>
  <si>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</si>
  <si>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ADM-01 </t>
  </si>
  <si>
    <t>Próprio</t>
  </si>
  <si>
    <t>ADMINISTRAÇÃO LOCAL</t>
  </si>
  <si>
    <t>UNID</t>
  </si>
  <si>
    <t xml:space="preserve"> 2 </t>
  </si>
  <si>
    <t>SONDAGEM - SPT E ROTATIVA</t>
  </si>
  <si>
    <t xml:space="preserve"> 2.1 </t>
  </si>
  <si>
    <t xml:space="preserve"> CO-28390 </t>
  </si>
  <si>
    <t>SETOP</t>
  </si>
  <si>
    <t>MOBILIZAÇÃO E DESMOBILIZAÇÃO DE EQUIPAMENTO DE SONDAGEM A PERCUSSÃO COM ENSAIO DE PENETRAÇÃO PADRÃO (SPT)   (CUSTO FIXO)</t>
  </si>
  <si>
    <t>un</t>
  </si>
  <si>
    <t xml:space="preserve"> 2.2 </t>
  </si>
  <si>
    <t xml:space="preserve"> CO-28388 </t>
  </si>
  <si>
    <t>SONDAGEM A PERCUSSÃO COM ENSAIO DE PENETRAÇÃO PADRÃO (SPT), DIÂMETRO 2.1/2", EXCLUSIVE MOBILIZAÇÃO E DESMOBILIZAÇÃO</t>
  </si>
  <si>
    <t>m</t>
  </si>
  <si>
    <t xml:space="preserve"> 2.3 </t>
  </si>
  <si>
    <t xml:space="preserve"> 65.06.01 </t>
  </si>
  <si>
    <t>SUDECAP</t>
  </si>
  <si>
    <t>MOBILIZACAO E DESMOBILIZACAO - SONDAGEM ROTATIVA NW</t>
  </si>
  <si>
    <t>UN</t>
  </si>
  <si>
    <t xml:space="preserve"> 2.4 </t>
  </si>
  <si>
    <t xml:space="preserve"> 65.06.02 </t>
  </si>
  <si>
    <t>INSTALACAO DE SONDAGEM ROTATIVA NW POR FURO</t>
  </si>
  <si>
    <t xml:space="preserve"> 2.5 </t>
  </si>
  <si>
    <t xml:space="preserve"> 65.06.04 </t>
  </si>
  <si>
    <t>PERFURACAO COM COROA DE WIDIA SONDAGEM ROTATIVA NW</t>
  </si>
  <si>
    <t>M</t>
  </si>
  <si>
    <t xml:space="preserve"> 2.6 </t>
  </si>
  <si>
    <t xml:space="preserve"> 65.06.05 </t>
  </si>
  <si>
    <t>PERFURACAO COM COROA DIAMANTADA SONDAGEM ROTATIVA NW</t>
  </si>
  <si>
    <t>PLANILHA ORÇAMENTÁRIA</t>
  </si>
  <si>
    <t xml:space="preserve">PREFEITURA MUNICIPAL DE QUELUZITO </t>
  </si>
  <si>
    <t>SONDAGEM PARA RECONHECIMENTO DE SUB-SOLO</t>
  </si>
  <si>
    <t>Deneb Oliveira Bejar</t>
  </si>
  <si>
    <t>CRE 89511/D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</si>
</sst>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1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right" vertical="top" wrapText="1"/>
    </xf>
    <xf numFmtId="4" fontId="7" fillId="8" borderId="7" xfId="0" applyNumberFormat="1" applyFont="1" applyFill="1" applyBorder="1" applyAlignment="1">
      <alignment horizontal="right" vertical="top" wrapText="1"/>
    </xf>
    <xf numFmtId="166" fontId="8" fillId="9" borderId="8" xfId="0" applyNumberFormat="1" applyFont="1" applyFill="1" applyBorder="1" applyAlignment="1">
      <alignment horizontal="right" vertical="top" wrapText="1"/>
    </xf>
    <xf numFmtId="0" fontId="10" fillId="10" borderId="9" xfId="0" applyFont="1" applyFill="1" applyBorder="1" applyAlignment="1">
      <alignment horizontal="left" vertical="top" wrapText="1"/>
    </xf>
    <xf numFmtId="0" fontId="11" fillId="11" borderId="10" xfId="0" applyFont="1" applyFill="1" applyBorder="1" applyAlignment="1">
      <alignment horizontal="center" vertical="top" wrapText="1"/>
    </xf>
    <xf numFmtId="0" fontId="12" fillId="12" borderId="11" xfId="0" applyFont="1" applyFill="1" applyBorder="1" applyAlignment="1">
      <alignment horizontal="right" vertical="top" wrapText="1"/>
    </xf>
    <xf numFmtId="4" fontId="13" fillId="13" borderId="12" xfId="0" applyNumberFormat="1" applyFont="1" applyFill="1" applyBorder="1" applyAlignment="1">
      <alignment horizontal="right" vertical="top" wrapText="1"/>
    </xf>
    <xf numFmtId="166" fontId="14" fillId="14" borderId="13" xfId="0" applyNumberFormat="1" applyFont="1" applyFill="1" applyBorder="1" applyAlignment="1">
      <alignment horizontal="right" vertical="top" wrapText="1"/>
    </xf>
    <xf numFmtId="0" fontId="15" fillId="15" borderId="0" xfId="0" applyFont="1" applyFill="1" applyAlignment="1">
      <alignment horizontal="left" vertical="top" wrapText="1"/>
    </xf>
    <xf numFmtId="4" fontId="16" fillId="16" borderId="0" xfId="0" applyNumberFormat="1" applyFont="1" applyFill="1" applyAlignment="1">
      <alignment horizontal="right" vertical="top" wrapText="1"/>
    </xf>
    <xf numFmtId="166" fontId="17" fillId="17" borderId="0" xfId="0" applyNumberFormat="1" applyFont="1" applyFill="1" applyAlignment="1">
      <alignment horizontal="right" vertical="top" wrapText="1"/>
    </xf>
    <xf numFmtId="0" fontId="15" fillId="15" borderId="0" xfId="0" applyFont="1" applyFill="1" applyAlignment="1">
      <alignment horizontal="left" vertical="top" wrapText="1"/>
    </xf>
    <xf numFmtId="0" fontId="9" fillId="15" borderId="0" xfId="0" applyFont="1" applyFill="1" applyAlignment="1">
      <alignment horizontal="center" vertical="center" wrapText="1"/>
    </xf>
    <xf numFmtId="0" fontId="15" fillId="15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showWhiteSpace="0" zoomScale="70" zoomScaleNormal="70" workbookViewId="0">
      <selection activeCell="A19" sqref="A1:J19"/>
    </sheetView>
  </sheetViews>
  <sheetFormatPr defaultRowHeight="14" x14ac:dyDescent="0.3"/>
  <cols>
    <col min="1" max="2" width="13" bestFit="1" customWidth="1"/>
    <col min="3" max="3" width="13.1640625" bestFit="1" customWidth="1"/>
    <col min="4" max="4" width="60" bestFit="1" customWidth="1"/>
    <col min="5" max="5" width="8" bestFit="1" customWidth="1"/>
    <col min="6" max="11" width="13" bestFit="1" customWidth="1"/>
  </cols>
  <sheetData>
    <row r="1" spans="1:10" ht="19.5" customHeight="1" x14ac:dyDescent="0.3">
      <c r="A1" s="20" t="s">
        <v>48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 x14ac:dyDescent="0.3">
      <c r="A2" s="20" t="s">
        <v>49</v>
      </c>
      <c r="B2" s="20"/>
      <c r="C2" s="20"/>
      <c r="D2" s="20"/>
      <c r="E2" s="20"/>
      <c r="F2" s="20"/>
      <c r="G2" s="20"/>
      <c r="H2" s="20"/>
      <c r="I2" s="20"/>
      <c r="J2" s="20"/>
    </row>
    <row r="4" spans="1:10" ht="30" customHeight="1" x14ac:dyDescent="0.3">
      <c r="A4" s="18" t="s">
        <v>47</v>
      </c>
      <c r="B4" s="19"/>
      <c r="C4" s="19"/>
      <c r="D4" s="19"/>
      <c r="E4" s="19"/>
      <c r="F4" s="19"/>
      <c r="G4" s="19"/>
      <c r="H4" s="17" t="s">
        <v>0</v>
      </c>
      <c r="I4" s="17"/>
      <c r="J4" s="15">
        <f>I7 + I9</f>
        <v>49351.369999999995</v>
      </c>
    </row>
    <row r="5" spans="1:10" ht="20" customHeight="1" x14ac:dyDescent="0.3">
      <c r="A5" s="14"/>
      <c r="B5" s="14"/>
      <c r="C5" s="14"/>
      <c r="D5" s="14"/>
      <c r="E5" s="14"/>
      <c r="F5" s="14"/>
      <c r="G5" s="14"/>
      <c r="H5" s="17" t="s">
        <v>1</v>
      </c>
      <c r="I5" s="17"/>
      <c r="J5" s="16">
        <v>0.23980000000000001</v>
      </c>
    </row>
    <row r="6" spans="1:10" ht="30" customHeight="1" x14ac:dyDescent="0.3">
      <c r="A6" s="1" t="s">
        <v>2</v>
      </c>
      <c r="B6" s="3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</row>
    <row r="7" spans="1:10" ht="24" customHeight="1" x14ac:dyDescent="0.3">
      <c r="A7" s="4" t="s">
        <v>12</v>
      </c>
      <c r="B7" s="4" t="s">
        <v>13</v>
      </c>
      <c r="C7" s="4"/>
      <c r="D7" s="4" t="s">
        <v>14</v>
      </c>
      <c r="E7" s="5"/>
      <c r="F7" s="6">
        <v>1</v>
      </c>
      <c r="G7" s="6" t="s">
        <v>15</v>
      </c>
      <c r="H7" s="7">
        <f>I8</f>
        <v>1568.59</v>
      </c>
      <c r="I7" s="7">
        <f t="shared" ref="I7:I15" si="0">TRUNC(F7 * H7,2)</f>
        <v>1568.59</v>
      </c>
      <c r="J7" s="8">
        <f>I7 / J4</f>
        <v>3.1784122710271263E-2</v>
      </c>
    </row>
    <row r="8" spans="1:10" ht="24" customHeight="1" x14ac:dyDescent="0.3">
      <c r="A8" s="9" t="s">
        <v>16</v>
      </c>
      <c r="B8" s="9" t="s">
        <v>17</v>
      </c>
      <c r="C8" s="9" t="s">
        <v>18</v>
      </c>
      <c r="D8" s="9" t="s">
        <v>19</v>
      </c>
      <c r="E8" s="10" t="s">
        <v>20</v>
      </c>
      <c r="F8" s="11">
        <v>1</v>
      </c>
      <c r="G8" s="12">
        <v>1265.2</v>
      </c>
      <c r="H8" s="12">
        <f>TRUNC(TRUNC(G8 * J5, 2) + G8, 2)</f>
        <v>1568.59</v>
      </c>
      <c r="I8" s="12">
        <f t="shared" si="0"/>
        <v>1568.59</v>
      </c>
      <c r="J8" s="13">
        <f>I8 / J4</f>
        <v>3.1784122710271263E-2</v>
      </c>
    </row>
    <row r="9" spans="1:10" ht="24" customHeight="1" x14ac:dyDescent="0.3">
      <c r="A9" s="4" t="s">
        <v>21</v>
      </c>
      <c r="B9" s="4" t="s">
        <v>13</v>
      </c>
      <c r="C9" s="4"/>
      <c r="D9" s="4" t="s">
        <v>22</v>
      </c>
      <c r="E9" s="5"/>
      <c r="F9" s="6">
        <v>1</v>
      </c>
      <c r="G9" s="6" t="s">
        <v>15</v>
      </c>
      <c r="H9" s="7">
        <f>I10 + I11 + I12 + I13 + I14 + I15</f>
        <v>47782.78</v>
      </c>
      <c r="I9" s="7">
        <f t="shared" si="0"/>
        <v>47782.78</v>
      </c>
      <c r="J9" s="8">
        <f>I9 / J4</f>
        <v>0.9682158772897288</v>
      </c>
    </row>
    <row r="10" spans="1:10" ht="39" customHeight="1" x14ac:dyDescent="0.3">
      <c r="A10" s="9" t="s">
        <v>23</v>
      </c>
      <c r="B10" s="9" t="s">
        <v>24</v>
      </c>
      <c r="C10" s="9" t="s">
        <v>25</v>
      </c>
      <c r="D10" s="9" t="s">
        <v>26</v>
      </c>
      <c r="E10" s="10" t="s">
        <v>27</v>
      </c>
      <c r="F10" s="11">
        <v>5</v>
      </c>
      <c r="G10" s="12">
        <v>873.6</v>
      </c>
      <c r="H10" s="12">
        <f>TRUNC(TRUNC(G10 * J5, 2) + G10, 2)</f>
        <v>1083.08</v>
      </c>
      <c r="I10" s="12">
        <f t="shared" si="0"/>
        <v>5415.4</v>
      </c>
      <c r="J10" s="13">
        <f>I10 / J4</f>
        <v>0.10973150289444852</v>
      </c>
    </row>
    <row r="11" spans="1:10" ht="39" customHeight="1" x14ac:dyDescent="0.3">
      <c r="A11" s="9" t="s">
        <v>28</v>
      </c>
      <c r="B11" s="9" t="s">
        <v>29</v>
      </c>
      <c r="C11" s="9" t="s">
        <v>25</v>
      </c>
      <c r="D11" s="9" t="s">
        <v>30</v>
      </c>
      <c r="E11" s="10" t="s">
        <v>31</v>
      </c>
      <c r="F11" s="11">
        <v>150</v>
      </c>
      <c r="G11" s="12">
        <v>79.09</v>
      </c>
      <c r="H11" s="12">
        <f>TRUNC(TRUNC(G11 * J5, 2) + G11, 2)</f>
        <v>98.05</v>
      </c>
      <c r="I11" s="12">
        <f t="shared" si="0"/>
        <v>14707.5</v>
      </c>
      <c r="J11" s="13">
        <f>I11 / J4</f>
        <v>0.29801604291836276</v>
      </c>
    </row>
    <row r="12" spans="1:10" ht="26" customHeight="1" x14ac:dyDescent="0.3">
      <c r="A12" s="9" t="s">
        <v>32</v>
      </c>
      <c r="B12" s="9" t="s">
        <v>33</v>
      </c>
      <c r="C12" s="9" t="s">
        <v>34</v>
      </c>
      <c r="D12" s="9" t="s">
        <v>35</v>
      </c>
      <c r="E12" s="10" t="s">
        <v>36</v>
      </c>
      <c r="F12" s="11">
        <v>1</v>
      </c>
      <c r="G12" s="12">
        <v>6500</v>
      </c>
      <c r="H12" s="12">
        <f>TRUNC(TRUNC(G12 * J5, 2) + G12, 2)</f>
        <v>8058.7</v>
      </c>
      <c r="I12" s="12">
        <f t="shared" si="0"/>
        <v>8058.7</v>
      </c>
      <c r="J12" s="13">
        <f>I12 / J4</f>
        <v>0.16329232602863913</v>
      </c>
    </row>
    <row r="13" spans="1:10" ht="24" customHeight="1" x14ac:dyDescent="0.3">
      <c r="A13" s="9" t="s">
        <v>37</v>
      </c>
      <c r="B13" s="9" t="s">
        <v>38</v>
      </c>
      <c r="C13" s="9" t="s">
        <v>34</v>
      </c>
      <c r="D13" s="9" t="s">
        <v>39</v>
      </c>
      <c r="E13" s="10" t="s">
        <v>36</v>
      </c>
      <c r="F13" s="11">
        <v>2</v>
      </c>
      <c r="G13" s="12">
        <v>780</v>
      </c>
      <c r="H13" s="12">
        <f>TRUNC(TRUNC(G13 * J5, 2) + G13, 2)</f>
        <v>967.04</v>
      </c>
      <c r="I13" s="12">
        <f t="shared" si="0"/>
        <v>1934.08</v>
      </c>
      <c r="J13" s="13">
        <f>I13 / J4</f>
        <v>3.9189996143977363E-2</v>
      </c>
    </row>
    <row r="14" spans="1:10" ht="26" customHeight="1" x14ac:dyDescent="0.3">
      <c r="A14" s="9" t="s">
        <v>40</v>
      </c>
      <c r="B14" s="9" t="s">
        <v>41</v>
      </c>
      <c r="C14" s="9" t="s">
        <v>34</v>
      </c>
      <c r="D14" s="9" t="s">
        <v>42</v>
      </c>
      <c r="E14" s="10" t="s">
        <v>43</v>
      </c>
      <c r="F14" s="11">
        <v>10</v>
      </c>
      <c r="G14" s="12">
        <v>550</v>
      </c>
      <c r="H14" s="12">
        <f>TRUNC(TRUNC(G14 * J5, 2) + G14, 2)</f>
        <v>681.89</v>
      </c>
      <c r="I14" s="12">
        <f t="shared" si="0"/>
        <v>6818.9</v>
      </c>
      <c r="J14" s="13">
        <f>I14 / J4</f>
        <v>0.13817042971654081</v>
      </c>
    </row>
    <row r="15" spans="1:10" ht="26" customHeight="1" x14ac:dyDescent="0.3">
      <c r="A15" s="9" t="s">
        <v>44</v>
      </c>
      <c r="B15" s="9" t="s">
        <v>45</v>
      </c>
      <c r="C15" s="9" t="s">
        <v>34</v>
      </c>
      <c r="D15" s="9" t="s">
        <v>46</v>
      </c>
      <c r="E15" s="10" t="s">
        <v>43</v>
      </c>
      <c r="F15" s="11">
        <v>10</v>
      </c>
      <c r="G15" s="12">
        <v>875</v>
      </c>
      <c r="H15" s="12">
        <f>TRUNC(TRUNC(G15 * J5, 2) + G15, 2)</f>
        <v>1084.82</v>
      </c>
      <c r="I15" s="12">
        <f t="shared" si="0"/>
        <v>10848.2</v>
      </c>
      <c r="J15" s="13">
        <f>I15 / J4</f>
        <v>0.21981557958776021</v>
      </c>
    </row>
    <row r="18" spans="4:4" x14ac:dyDescent="0.3">
      <c r="D18" s="21" t="s">
        <v>50</v>
      </c>
    </row>
    <row r="19" spans="4:4" x14ac:dyDescent="0.3">
      <c r="D19" t="s">
        <v>51</v>
      </c>
    </row>
  </sheetData>
  <mergeCells count="5">
    <mergeCell ref="H4:I4"/>
    <mergeCell ref="H5:I5"/>
    <mergeCell ref="A1:J1"/>
    <mergeCell ref="A2:J2"/>
    <mergeCell ref="A4:G4"/>
  </mergeCells>
  <pageMargins left="0.51181102362204722" right="0.51181102362204722" top="0.98425196850393704" bottom="0.98425196850393704" header="0.51181102362204722" footer="0.51181102362204722"/>
  <pageSetup paperSize="9" scale="72" fitToHeight="0" orientation="landscape" r:id="rId1"/>
  <headerFooter>
    <oddHeader xml:space="preserve">&amp;L </oddHeader>
    <oddFooter xml:space="preserve">&amp;L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Deneb Oliveira</cp:lastModifiedBy>
  <cp:revision>0</cp:revision>
  <dcterms:created xsi:type="dcterms:W3CDTF">2026-02-13T14:05:05Z</dcterms:created>
  <dcterms:modified xsi:type="dcterms:W3CDTF">2026-02-13T14:07:28Z</dcterms:modified>
</cp:coreProperties>
</file>